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Маржан Амирхановна\Desktop\"/>
    </mc:Choice>
  </mc:AlternateContent>
  <xr:revisionPtr revIDLastSave="0" documentId="13_ncr:1_{055974E2-78A6-4C4E-BF1F-0AC1FB41C9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C33" i="1" s="1"/>
  <c r="C30" i="1"/>
  <c r="C29" i="1"/>
  <c r="C28" i="1" s="1"/>
  <c r="C25" i="1"/>
  <c r="C23" i="1"/>
  <c r="C21" i="1" s="1"/>
  <c r="C18" i="1"/>
  <c r="C16" i="1"/>
  <c r="C9" i="1"/>
  <c r="C6" i="1"/>
  <c r="C40" i="1" l="1"/>
</calcChain>
</file>

<file path=xl/sharedStrings.xml><?xml version="1.0" encoding="utf-8"?>
<sst xmlns="http://schemas.openxmlformats.org/spreadsheetml/2006/main" count="41" uniqueCount="41">
  <si>
    <t>Расчет на 2025 год</t>
  </si>
  <si>
    <t>РГКП "Центр олимпийской подготовки по видам борьбы</t>
  </si>
  <si>
    <t>№</t>
  </si>
  <si>
    <t xml:space="preserve">Наименование и расчет </t>
  </si>
  <si>
    <t xml:space="preserve">Сумма </t>
  </si>
  <si>
    <t>(тыс. тенге)</t>
  </si>
  <si>
    <t>Оплата труда</t>
  </si>
  <si>
    <t>Оплата труда  12 мес =</t>
  </si>
  <si>
    <t xml:space="preserve">Компенсационные выплаты = </t>
  </si>
  <si>
    <t>Расходы по налогам</t>
  </si>
  <si>
    <t>Обязательные пенсионные взносы работодателя (ОПВР)  *2,5%=</t>
  </si>
  <si>
    <t>Социальный налог  *6%=</t>
  </si>
  <si>
    <t>Обязательные соц. отчисления *5%=</t>
  </si>
  <si>
    <t>Медицинское социальное страхование *3%=</t>
  </si>
  <si>
    <t>Взносы на обязательное страхование =</t>
  </si>
  <si>
    <t>Приобретение медикаментов и прочих средств медицинского назначения=</t>
  </si>
  <si>
    <t>Приобретение ГСМ</t>
  </si>
  <si>
    <t xml:space="preserve">ГСМ ( дизтопливо и бензин) х 12 мес = </t>
  </si>
  <si>
    <t>Приобретение прочих товаров</t>
  </si>
  <si>
    <t>Прочие товары (хозяйственные товары) =</t>
  </si>
  <si>
    <t>Спортивная экипировка и инвентарь =</t>
  </si>
  <si>
    <t>Коммунальные услуги</t>
  </si>
  <si>
    <t>Водоснабжение</t>
  </si>
  <si>
    <t>Электроэнергия</t>
  </si>
  <si>
    <t>Отопление</t>
  </si>
  <si>
    <t>Услуги связи</t>
  </si>
  <si>
    <t>Городские телефонные номера 51 тел*1926*12мес</t>
  </si>
  <si>
    <t>Услуги доступа к сети интернет с подключением к Единому Шлюзу Доступа 700000 тг * 12 мес</t>
  </si>
  <si>
    <t>Прочие услуги</t>
  </si>
  <si>
    <t>Содержание, обслуживание, текущий ремонт зданий, помещений и оборудования =</t>
  </si>
  <si>
    <t>Командировочные расходы</t>
  </si>
  <si>
    <t xml:space="preserve">Командировки и служебные разъезды внутри страны АУП внутри страны </t>
  </si>
  <si>
    <t>Командировки и служебные разъезды за пределы страны (АУП и тренера) =</t>
  </si>
  <si>
    <t>Прочие текущие затраты</t>
  </si>
  <si>
    <t>Командировки и служебные разъезды (спортсмены) =</t>
  </si>
  <si>
    <t>Налог на транспортные средства =</t>
  </si>
  <si>
    <t>Налог на землю=</t>
  </si>
  <si>
    <t>Налог на имущество=</t>
  </si>
  <si>
    <t>Страхование  жизни работников</t>
  </si>
  <si>
    <t>НДС 12% =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</si>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</sst>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₸_-;\-* #,##0.00\ _₸_-;_-* &quot;-&quot;??\ _₸_-;_-@_-"/>
    <numFmt numFmtId="165" formatCode="_-* #,##0.00\ _₽_-;\-* #,##0.00\ _₽_-;_-* &quot;-&quot;??\ _₽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 CYR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 Cyr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1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164" fontId="3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right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6" fillId="0" borderId="9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vertical="center"/>
    </xf>
    <xf numFmtId="0" fontId="9" fillId="0" borderId="9" xfId="1" applyFont="1" applyBorder="1" applyAlignment="1">
      <alignment horizontal="right" vertical="center" wrapText="1"/>
    </xf>
    <xf numFmtId="0" fontId="10" fillId="0" borderId="9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16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right" vertical="center" wrapText="1"/>
    </xf>
    <xf numFmtId="0" fontId="10" fillId="0" borderId="6" xfId="2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0" xfId="2" applyFont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10" fillId="0" borderId="16" xfId="3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 wrapText="1"/>
    </xf>
    <xf numFmtId="3" fontId="2" fillId="0" borderId="14" xfId="3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3" fontId="11" fillId="0" borderId="0" xfId="0" applyNumberFormat="1" applyFont="1" applyAlignment="1">
      <alignment horizontal="left"/>
    </xf>
    <xf numFmtId="3" fontId="12" fillId="0" borderId="0" xfId="0" applyNumberFormat="1" applyFont="1"/>
  </cellXfs>
  <cellStyles count="4">
    <cellStyle name="Обычный" xfId="0" builtinId="0"/>
    <cellStyle name="Обычный 2 2" xfId="1" xr:uid="{7936891C-4C4D-4136-A299-A5C42BB54FAB}"/>
    <cellStyle name="Обычный 4" xfId="3" xr:uid="{858DE38A-8B2D-4545-8978-9370CE913F64}"/>
    <cellStyle name="Обычный 4 2" xfId="2" xr:uid="{3C965D9B-1C4A-43B9-826D-AF9383EC5A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2;&#1080;&#1085;/2025%20&#1075;&#1086;&#1076;/1.&#1041;&#1102;&#1076;&#1078;&#1077;&#1090;&#1085;&#1072;&#1103;%20&#1079;&#1072;&#1103;&#1074;&#1082;&#1072;/&#1041;&#1086;&#1088;&#1100;&#1073;&#1072;%20&#1059;&#1090;&#1086;&#1095;%20&#1041;&#1047;%202025-2027&#1075;&#107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2023"/>
      <sheetName val="111 ФОТ 2023 147 ед."/>
      <sheetName val="СВОД "/>
      <sheetName val="расчет2025"/>
      <sheetName val="расчет2026"/>
      <sheetName val="расчет2027"/>
      <sheetName val="Штат 350 % "/>
      <sheetName val="111"/>
      <sheetName val="123 трансп  "/>
      <sheetName val="123 пассаж"/>
      <sheetName val="142 медикаменты"/>
      <sheetName val="144 ГСМ "/>
      <sheetName val="149 экипировка 2023"/>
      <sheetName val="149 хоз.товар "/>
      <sheetName val="149 экипировка"/>
      <sheetName val="161 команд"/>
      <sheetName val="169 спортсм"/>
      <sheetName val="ФК 169 посл.вар. общий"/>
      <sheetName val="151 ком.услуги(2025)"/>
      <sheetName val="151 ком.услуги(2026)"/>
      <sheetName val="151 ком.услуги(2027)"/>
      <sheetName val="159 услуги "/>
      <sheetName val="страхжизни 192 ед."/>
      <sheetName val="169 ТРЕНЕР2024"/>
      <sheetName val="169 СПОРТ2024"/>
      <sheetName val="169 налог транс"/>
      <sheetName val="169 эмиссия "/>
      <sheetName val="169 налог на имущ"/>
      <sheetName val="фин календарь 2025 тренера"/>
      <sheetName val="фин календарь 2025 спортсмены"/>
      <sheetName val="фин календарь 2026  тренера"/>
      <sheetName val="фин календарь 2026 спортсмены"/>
      <sheetName val="фин календарь 2027 тренера"/>
      <sheetName val="фин календарь 2027 спортсмены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9">
          <cell r="E9">
            <v>3000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workbookViewId="0">
      <selection activeCell="H32" sqref="H32"/>
    </sheetView>
  </sheetViews>
  <sheetFormatPr defaultRowHeight="15.75" x14ac:dyDescent="0.25"/>
  <cols>
    <col min="1" max="1" width="6.42578125" style="2" customWidth="1"/>
    <col min="2" max="2" width="65.28515625" style="2" customWidth="1"/>
    <col min="3" max="3" width="23.42578125" style="37" customWidth="1"/>
    <col min="4" max="4" width="20.5703125" style="2" customWidth="1"/>
    <col min="5" max="5" width="9.140625" style="2"/>
    <col min="6" max="6" width="19.85546875" style="2" customWidth="1"/>
    <col min="7" max="7" width="9.140625" style="2"/>
    <col min="8" max="8" width="18.7109375" style="2" customWidth="1"/>
    <col min="9" max="223" width="9.140625" style="2"/>
    <col min="224" max="224" width="6.42578125" style="2" customWidth="1"/>
    <col min="225" max="225" width="60.28515625" style="2" customWidth="1"/>
    <col min="226" max="226" width="19.42578125" style="2" customWidth="1"/>
    <col min="227" max="479" width="9.140625" style="2"/>
    <col min="480" max="480" width="6.42578125" style="2" customWidth="1"/>
    <col min="481" max="481" width="60.28515625" style="2" customWidth="1"/>
    <col min="482" max="482" width="19.42578125" style="2" customWidth="1"/>
    <col min="483" max="735" width="9.140625" style="2"/>
    <col min="736" max="736" width="6.42578125" style="2" customWidth="1"/>
    <col min="737" max="737" width="60.28515625" style="2" customWidth="1"/>
    <col min="738" max="738" width="19.42578125" style="2" customWidth="1"/>
    <col min="739" max="991" width="9.140625" style="2"/>
    <col min="992" max="992" width="6.42578125" style="2" customWidth="1"/>
    <col min="993" max="993" width="60.28515625" style="2" customWidth="1"/>
    <col min="994" max="994" width="19.42578125" style="2" customWidth="1"/>
    <col min="995" max="1247" width="9.140625" style="2"/>
    <col min="1248" max="1248" width="6.42578125" style="2" customWidth="1"/>
    <col min="1249" max="1249" width="60.28515625" style="2" customWidth="1"/>
    <col min="1250" max="1250" width="19.42578125" style="2" customWidth="1"/>
    <col min="1251" max="1503" width="9.140625" style="2"/>
    <col min="1504" max="1504" width="6.42578125" style="2" customWidth="1"/>
    <col min="1505" max="1505" width="60.28515625" style="2" customWidth="1"/>
    <col min="1506" max="1506" width="19.42578125" style="2" customWidth="1"/>
    <col min="1507" max="1759" width="9.140625" style="2"/>
    <col min="1760" max="1760" width="6.42578125" style="2" customWidth="1"/>
    <col min="1761" max="1761" width="60.28515625" style="2" customWidth="1"/>
    <col min="1762" max="1762" width="19.42578125" style="2" customWidth="1"/>
    <col min="1763" max="2015" width="9.140625" style="2"/>
    <col min="2016" max="2016" width="6.42578125" style="2" customWidth="1"/>
    <col min="2017" max="2017" width="60.28515625" style="2" customWidth="1"/>
    <col min="2018" max="2018" width="19.42578125" style="2" customWidth="1"/>
    <col min="2019" max="2271" width="9.140625" style="2"/>
    <col min="2272" max="2272" width="6.42578125" style="2" customWidth="1"/>
    <col min="2273" max="2273" width="60.28515625" style="2" customWidth="1"/>
    <col min="2274" max="2274" width="19.42578125" style="2" customWidth="1"/>
    <col min="2275" max="2527" width="9.140625" style="2"/>
    <col min="2528" max="2528" width="6.42578125" style="2" customWidth="1"/>
    <col min="2529" max="2529" width="60.28515625" style="2" customWidth="1"/>
    <col min="2530" max="2530" width="19.42578125" style="2" customWidth="1"/>
    <col min="2531" max="2783" width="9.140625" style="2"/>
    <col min="2784" max="2784" width="6.42578125" style="2" customWidth="1"/>
    <col min="2785" max="2785" width="60.28515625" style="2" customWidth="1"/>
    <col min="2786" max="2786" width="19.42578125" style="2" customWidth="1"/>
    <col min="2787" max="3039" width="9.140625" style="2"/>
    <col min="3040" max="3040" width="6.42578125" style="2" customWidth="1"/>
    <col min="3041" max="3041" width="60.28515625" style="2" customWidth="1"/>
    <col min="3042" max="3042" width="19.42578125" style="2" customWidth="1"/>
    <col min="3043" max="3295" width="9.140625" style="2"/>
    <col min="3296" max="3296" width="6.42578125" style="2" customWidth="1"/>
    <col min="3297" max="3297" width="60.28515625" style="2" customWidth="1"/>
    <col min="3298" max="3298" width="19.42578125" style="2" customWidth="1"/>
    <col min="3299" max="3551" width="9.140625" style="2"/>
    <col min="3552" max="3552" width="6.42578125" style="2" customWidth="1"/>
    <col min="3553" max="3553" width="60.28515625" style="2" customWidth="1"/>
    <col min="3554" max="3554" width="19.42578125" style="2" customWidth="1"/>
    <col min="3555" max="3807" width="9.140625" style="2"/>
    <col min="3808" max="3808" width="6.42578125" style="2" customWidth="1"/>
    <col min="3809" max="3809" width="60.28515625" style="2" customWidth="1"/>
    <col min="3810" max="3810" width="19.42578125" style="2" customWidth="1"/>
    <col min="3811" max="4063" width="9.140625" style="2"/>
    <col min="4064" max="4064" width="6.42578125" style="2" customWidth="1"/>
    <col min="4065" max="4065" width="60.28515625" style="2" customWidth="1"/>
    <col min="4066" max="4066" width="19.42578125" style="2" customWidth="1"/>
    <col min="4067" max="4319" width="9.140625" style="2"/>
    <col min="4320" max="4320" width="6.42578125" style="2" customWidth="1"/>
    <col min="4321" max="4321" width="60.28515625" style="2" customWidth="1"/>
    <col min="4322" max="4322" width="19.42578125" style="2" customWidth="1"/>
    <col min="4323" max="4575" width="9.140625" style="2"/>
    <col min="4576" max="4576" width="6.42578125" style="2" customWidth="1"/>
    <col min="4577" max="4577" width="60.28515625" style="2" customWidth="1"/>
    <col min="4578" max="4578" width="19.42578125" style="2" customWidth="1"/>
    <col min="4579" max="4831" width="9.140625" style="2"/>
    <col min="4832" max="4832" width="6.42578125" style="2" customWidth="1"/>
    <col min="4833" max="4833" width="60.28515625" style="2" customWidth="1"/>
    <col min="4834" max="4834" width="19.42578125" style="2" customWidth="1"/>
    <col min="4835" max="5087" width="9.140625" style="2"/>
    <col min="5088" max="5088" width="6.42578125" style="2" customWidth="1"/>
    <col min="5089" max="5089" width="60.28515625" style="2" customWidth="1"/>
    <col min="5090" max="5090" width="19.42578125" style="2" customWidth="1"/>
    <col min="5091" max="5343" width="9.140625" style="2"/>
    <col min="5344" max="5344" width="6.42578125" style="2" customWidth="1"/>
    <col min="5345" max="5345" width="60.28515625" style="2" customWidth="1"/>
    <col min="5346" max="5346" width="19.42578125" style="2" customWidth="1"/>
    <col min="5347" max="5599" width="9.140625" style="2"/>
    <col min="5600" max="5600" width="6.42578125" style="2" customWidth="1"/>
    <col min="5601" max="5601" width="60.28515625" style="2" customWidth="1"/>
    <col min="5602" max="5602" width="19.42578125" style="2" customWidth="1"/>
    <col min="5603" max="5855" width="9.140625" style="2"/>
    <col min="5856" max="5856" width="6.42578125" style="2" customWidth="1"/>
    <col min="5857" max="5857" width="60.28515625" style="2" customWidth="1"/>
    <col min="5858" max="5858" width="19.42578125" style="2" customWidth="1"/>
    <col min="5859" max="6111" width="9.140625" style="2"/>
    <col min="6112" max="6112" width="6.42578125" style="2" customWidth="1"/>
    <col min="6113" max="6113" width="60.28515625" style="2" customWidth="1"/>
    <col min="6114" max="6114" width="19.42578125" style="2" customWidth="1"/>
    <col min="6115" max="6367" width="9.140625" style="2"/>
    <col min="6368" max="6368" width="6.42578125" style="2" customWidth="1"/>
    <col min="6369" max="6369" width="60.28515625" style="2" customWidth="1"/>
    <col min="6370" max="6370" width="19.42578125" style="2" customWidth="1"/>
    <col min="6371" max="6623" width="9.140625" style="2"/>
    <col min="6624" max="6624" width="6.42578125" style="2" customWidth="1"/>
    <col min="6625" max="6625" width="60.28515625" style="2" customWidth="1"/>
    <col min="6626" max="6626" width="19.42578125" style="2" customWidth="1"/>
    <col min="6627" max="6879" width="9.140625" style="2"/>
    <col min="6880" max="6880" width="6.42578125" style="2" customWidth="1"/>
    <col min="6881" max="6881" width="60.28515625" style="2" customWidth="1"/>
    <col min="6882" max="6882" width="19.42578125" style="2" customWidth="1"/>
    <col min="6883" max="7135" width="9.140625" style="2"/>
    <col min="7136" max="7136" width="6.42578125" style="2" customWidth="1"/>
    <col min="7137" max="7137" width="60.28515625" style="2" customWidth="1"/>
    <col min="7138" max="7138" width="19.42578125" style="2" customWidth="1"/>
    <col min="7139" max="7391" width="9.140625" style="2"/>
    <col min="7392" max="7392" width="6.42578125" style="2" customWidth="1"/>
    <col min="7393" max="7393" width="60.28515625" style="2" customWidth="1"/>
    <col min="7394" max="7394" width="19.42578125" style="2" customWidth="1"/>
    <col min="7395" max="7647" width="9.140625" style="2"/>
    <col min="7648" max="7648" width="6.42578125" style="2" customWidth="1"/>
    <col min="7649" max="7649" width="60.28515625" style="2" customWidth="1"/>
    <col min="7650" max="7650" width="19.42578125" style="2" customWidth="1"/>
    <col min="7651" max="7903" width="9.140625" style="2"/>
    <col min="7904" max="7904" width="6.42578125" style="2" customWidth="1"/>
    <col min="7905" max="7905" width="60.28515625" style="2" customWidth="1"/>
    <col min="7906" max="7906" width="19.42578125" style="2" customWidth="1"/>
    <col min="7907" max="8159" width="9.140625" style="2"/>
    <col min="8160" max="8160" width="6.42578125" style="2" customWidth="1"/>
    <col min="8161" max="8161" width="60.28515625" style="2" customWidth="1"/>
    <col min="8162" max="8162" width="19.42578125" style="2" customWidth="1"/>
    <col min="8163" max="8415" width="9.140625" style="2"/>
    <col min="8416" max="8416" width="6.42578125" style="2" customWidth="1"/>
    <col min="8417" max="8417" width="60.28515625" style="2" customWidth="1"/>
    <col min="8418" max="8418" width="19.42578125" style="2" customWidth="1"/>
    <col min="8419" max="8671" width="9.140625" style="2"/>
    <col min="8672" max="8672" width="6.42578125" style="2" customWidth="1"/>
    <col min="8673" max="8673" width="60.28515625" style="2" customWidth="1"/>
    <col min="8674" max="8674" width="19.42578125" style="2" customWidth="1"/>
    <col min="8675" max="8927" width="9.140625" style="2"/>
    <col min="8928" max="8928" width="6.42578125" style="2" customWidth="1"/>
    <col min="8929" max="8929" width="60.28515625" style="2" customWidth="1"/>
    <col min="8930" max="8930" width="19.42578125" style="2" customWidth="1"/>
    <col min="8931" max="9183" width="9.140625" style="2"/>
    <col min="9184" max="9184" width="6.42578125" style="2" customWidth="1"/>
    <col min="9185" max="9185" width="60.28515625" style="2" customWidth="1"/>
    <col min="9186" max="9186" width="19.42578125" style="2" customWidth="1"/>
    <col min="9187" max="9439" width="9.140625" style="2"/>
    <col min="9440" max="9440" width="6.42578125" style="2" customWidth="1"/>
    <col min="9441" max="9441" width="60.28515625" style="2" customWidth="1"/>
    <col min="9442" max="9442" width="19.42578125" style="2" customWidth="1"/>
    <col min="9443" max="9695" width="9.140625" style="2"/>
    <col min="9696" max="9696" width="6.42578125" style="2" customWidth="1"/>
    <col min="9697" max="9697" width="60.28515625" style="2" customWidth="1"/>
    <col min="9698" max="9698" width="19.42578125" style="2" customWidth="1"/>
    <col min="9699" max="9951" width="9.140625" style="2"/>
    <col min="9952" max="9952" width="6.42578125" style="2" customWidth="1"/>
    <col min="9953" max="9953" width="60.28515625" style="2" customWidth="1"/>
    <col min="9954" max="9954" width="19.42578125" style="2" customWidth="1"/>
    <col min="9955" max="10207" width="9.140625" style="2"/>
    <col min="10208" max="10208" width="6.42578125" style="2" customWidth="1"/>
    <col min="10209" max="10209" width="60.28515625" style="2" customWidth="1"/>
    <col min="10210" max="10210" width="19.42578125" style="2" customWidth="1"/>
    <col min="10211" max="10463" width="9.140625" style="2"/>
    <col min="10464" max="10464" width="6.42578125" style="2" customWidth="1"/>
    <col min="10465" max="10465" width="60.28515625" style="2" customWidth="1"/>
    <col min="10466" max="10466" width="19.42578125" style="2" customWidth="1"/>
    <col min="10467" max="10719" width="9.140625" style="2"/>
    <col min="10720" max="10720" width="6.42578125" style="2" customWidth="1"/>
    <col min="10721" max="10721" width="60.28515625" style="2" customWidth="1"/>
    <col min="10722" max="10722" width="19.42578125" style="2" customWidth="1"/>
    <col min="10723" max="10975" width="9.140625" style="2"/>
    <col min="10976" max="10976" width="6.42578125" style="2" customWidth="1"/>
    <col min="10977" max="10977" width="60.28515625" style="2" customWidth="1"/>
    <col min="10978" max="10978" width="19.42578125" style="2" customWidth="1"/>
    <col min="10979" max="11231" width="9.140625" style="2"/>
    <col min="11232" max="11232" width="6.42578125" style="2" customWidth="1"/>
    <col min="11233" max="11233" width="60.28515625" style="2" customWidth="1"/>
    <col min="11234" max="11234" width="19.42578125" style="2" customWidth="1"/>
    <col min="11235" max="11487" width="9.140625" style="2"/>
    <col min="11488" max="11488" width="6.42578125" style="2" customWidth="1"/>
    <col min="11489" max="11489" width="60.28515625" style="2" customWidth="1"/>
    <col min="11490" max="11490" width="19.42578125" style="2" customWidth="1"/>
    <col min="11491" max="11743" width="9.140625" style="2"/>
    <col min="11744" max="11744" width="6.42578125" style="2" customWidth="1"/>
    <col min="11745" max="11745" width="60.28515625" style="2" customWidth="1"/>
    <col min="11746" max="11746" width="19.42578125" style="2" customWidth="1"/>
    <col min="11747" max="11999" width="9.140625" style="2"/>
    <col min="12000" max="12000" width="6.42578125" style="2" customWidth="1"/>
    <col min="12001" max="12001" width="60.28515625" style="2" customWidth="1"/>
    <col min="12002" max="12002" width="19.42578125" style="2" customWidth="1"/>
    <col min="12003" max="12255" width="9.140625" style="2"/>
    <col min="12256" max="12256" width="6.42578125" style="2" customWidth="1"/>
    <col min="12257" max="12257" width="60.28515625" style="2" customWidth="1"/>
    <col min="12258" max="12258" width="19.42578125" style="2" customWidth="1"/>
    <col min="12259" max="12511" width="9.140625" style="2"/>
    <col min="12512" max="12512" width="6.42578125" style="2" customWidth="1"/>
    <col min="12513" max="12513" width="60.28515625" style="2" customWidth="1"/>
    <col min="12514" max="12514" width="19.42578125" style="2" customWidth="1"/>
    <col min="12515" max="12767" width="9.140625" style="2"/>
    <col min="12768" max="12768" width="6.42578125" style="2" customWidth="1"/>
    <col min="12769" max="12769" width="60.28515625" style="2" customWidth="1"/>
    <col min="12770" max="12770" width="19.42578125" style="2" customWidth="1"/>
    <col min="12771" max="13023" width="9.140625" style="2"/>
    <col min="13024" max="13024" width="6.42578125" style="2" customWidth="1"/>
    <col min="13025" max="13025" width="60.28515625" style="2" customWidth="1"/>
    <col min="13026" max="13026" width="19.42578125" style="2" customWidth="1"/>
    <col min="13027" max="13279" width="9.140625" style="2"/>
    <col min="13280" max="13280" width="6.42578125" style="2" customWidth="1"/>
    <col min="13281" max="13281" width="60.28515625" style="2" customWidth="1"/>
    <col min="13282" max="13282" width="19.42578125" style="2" customWidth="1"/>
    <col min="13283" max="13535" width="9.140625" style="2"/>
    <col min="13536" max="13536" width="6.42578125" style="2" customWidth="1"/>
    <col min="13537" max="13537" width="60.28515625" style="2" customWidth="1"/>
    <col min="13538" max="13538" width="19.42578125" style="2" customWidth="1"/>
    <col min="13539" max="13791" width="9.140625" style="2"/>
    <col min="13792" max="13792" width="6.42578125" style="2" customWidth="1"/>
    <col min="13793" max="13793" width="60.28515625" style="2" customWidth="1"/>
    <col min="13794" max="13794" width="19.42578125" style="2" customWidth="1"/>
    <col min="13795" max="14047" width="9.140625" style="2"/>
    <col min="14048" max="14048" width="6.42578125" style="2" customWidth="1"/>
    <col min="14049" max="14049" width="60.28515625" style="2" customWidth="1"/>
    <col min="14050" max="14050" width="19.42578125" style="2" customWidth="1"/>
    <col min="14051" max="14303" width="9.140625" style="2"/>
    <col min="14304" max="14304" width="6.42578125" style="2" customWidth="1"/>
    <col min="14305" max="14305" width="60.28515625" style="2" customWidth="1"/>
    <col min="14306" max="14306" width="19.42578125" style="2" customWidth="1"/>
    <col min="14307" max="14559" width="9.140625" style="2"/>
    <col min="14560" max="14560" width="6.42578125" style="2" customWidth="1"/>
    <col min="14561" max="14561" width="60.28515625" style="2" customWidth="1"/>
    <col min="14562" max="14562" width="19.42578125" style="2" customWidth="1"/>
    <col min="14563" max="14815" width="9.140625" style="2"/>
    <col min="14816" max="14816" width="6.42578125" style="2" customWidth="1"/>
    <col min="14817" max="14817" width="60.28515625" style="2" customWidth="1"/>
    <col min="14818" max="14818" width="19.42578125" style="2" customWidth="1"/>
    <col min="14819" max="15071" width="9.140625" style="2"/>
    <col min="15072" max="15072" width="6.42578125" style="2" customWidth="1"/>
    <col min="15073" max="15073" width="60.28515625" style="2" customWidth="1"/>
    <col min="15074" max="15074" width="19.42578125" style="2" customWidth="1"/>
    <col min="15075" max="15327" width="9.140625" style="2"/>
    <col min="15328" max="15328" width="6.42578125" style="2" customWidth="1"/>
    <col min="15329" max="15329" width="60.28515625" style="2" customWidth="1"/>
    <col min="15330" max="15330" width="19.42578125" style="2" customWidth="1"/>
    <col min="15331" max="15583" width="9.140625" style="2"/>
    <col min="15584" max="15584" width="6.42578125" style="2" customWidth="1"/>
    <col min="15585" max="15585" width="60.28515625" style="2" customWidth="1"/>
    <col min="15586" max="15586" width="19.42578125" style="2" customWidth="1"/>
    <col min="15587" max="15839" width="9.140625" style="2"/>
    <col min="15840" max="15840" width="6.42578125" style="2" customWidth="1"/>
    <col min="15841" max="15841" width="60.28515625" style="2" customWidth="1"/>
    <col min="15842" max="15842" width="19.42578125" style="2" customWidth="1"/>
    <col min="15843" max="16095" width="9.140625" style="2"/>
    <col min="16096" max="16096" width="6.42578125" style="2" customWidth="1"/>
    <col min="16097" max="16097" width="60.28515625" style="2" customWidth="1"/>
    <col min="16098" max="16098" width="19.42578125" style="2" customWidth="1"/>
    <col min="16099" max="16351" width="9.140625" style="2"/>
    <col min="16352" max="16352" width="8.85546875" style="2" customWidth="1"/>
    <col min="16353" max="16353" width="9.140625" style="2"/>
    <col min="16354" max="16384" width="8.85546875" style="2" customWidth="1"/>
  </cols>
  <sheetData>
    <row r="1" spans="1:8" x14ac:dyDescent="0.25">
      <c r="A1" s="1" t="s">
        <v>0</v>
      </c>
      <c r="B1" s="1"/>
      <c r="C1" s="1"/>
    </row>
    <row r="2" spans="1:8" ht="15.75" customHeight="1" x14ac:dyDescent="0.25">
      <c r="A2" s="3" t="s">
        <v>1</v>
      </c>
      <c r="B2" s="3"/>
      <c r="C2" s="3"/>
      <c r="D2" s="4"/>
    </row>
    <row r="3" spans="1:8" ht="16.5" thickBot="1" x14ac:dyDescent="0.3">
      <c r="A3" s="5"/>
      <c r="B3" s="5"/>
      <c r="C3" s="6"/>
    </row>
    <row r="4" spans="1:8" x14ac:dyDescent="0.25">
      <c r="A4" s="7" t="s">
        <v>2</v>
      </c>
      <c r="B4" s="8" t="s">
        <v>3</v>
      </c>
      <c r="C4" s="9" t="s">
        <v>4</v>
      </c>
    </row>
    <row r="5" spans="1:8" ht="16.5" thickBot="1" x14ac:dyDescent="0.3">
      <c r="A5" s="10"/>
      <c r="B5" s="11"/>
      <c r="C5" s="12" t="s">
        <v>5</v>
      </c>
      <c r="H5" s="4"/>
    </row>
    <row r="6" spans="1:8" x14ac:dyDescent="0.25">
      <c r="A6" s="13">
        <v>1</v>
      </c>
      <c r="B6" s="14" t="s">
        <v>6</v>
      </c>
      <c r="C6" s="15">
        <f>SUM(C7:C8)</f>
        <v>1070191</v>
      </c>
      <c r="D6" s="4"/>
      <c r="F6" s="4"/>
    </row>
    <row r="7" spans="1:8" x14ac:dyDescent="0.25">
      <c r="A7" s="16"/>
      <c r="B7" s="17" t="s">
        <v>7</v>
      </c>
      <c r="C7" s="18">
        <v>1038191</v>
      </c>
      <c r="D7" s="4"/>
      <c r="F7" s="4"/>
    </row>
    <row r="8" spans="1:8" ht="16.5" thickBot="1" x14ac:dyDescent="0.3">
      <c r="A8" s="19"/>
      <c r="B8" s="20" t="s">
        <v>8</v>
      </c>
      <c r="C8" s="18">
        <v>32000</v>
      </c>
    </row>
    <row r="9" spans="1:8" x14ac:dyDescent="0.25">
      <c r="A9" s="21">
        <v>2</v>
      </c>
      <c r="B9" s="22" t="s">
        <v>9</v>
      </c>
      <c r="C9" s="23">
        <f>SUM(C10:C14)</f>
        <v>160159</v>
      </c>
    </row>
    <row r="10" spans="1:8" ht="18" customHeight="1" x14ac:dyDescent="0.25">
      <c r="A10" s="24"/>
      <c r="B10" s="25" t="s">
        <v>10</v>
      </c>
      <c r="C10" s="26">
        <v>25955</v>
      </c>
    </row>
    <row r="11" spans="1:8" x14ac:dyDescent="0.25">
      <c r="A11" s="24"/>
      <c r="B11" s="25" t="s">
        <v>11</v>
      </c>
      <c r="C11" s="26">
        <v>56062</v>
      </c>
    </row>
    <row r="12" spans="1:8" x14ac:dyDescent="0.25">
      <c r="A12" s="24"/>
      <c r="B12" s="25" t="s">
        <v>12</v>
      </c>
      <c r="C12" s="26">
        <v>46719</v>
      </c>
    </row>
    <row r="13" spans="1:8" x14ac:dyDescent="0.25">
      <c r="A13" s="24"/>
      <c r="B13" s="25" t="s">
        <v>13</v>
      </c>
      <c r="C13" s="26">
        <v>31146</v>
      </c>
    </row>
    <row r="14" spans="1:8" ht="16.5" thickBot="1" x14ac:dyDescent="0.3">
      <c r="A14" s="27"/>
      <c r="B14" s="28" t="s">
        <v>14</v>
      </c>
      <c r="C14" s="29">
        <v>277</v>
      </c>
      <c r="D14" s="4"/>
    </row>
    <row r="15" spans="1:8" ht="32.25" thickBot="1" x14ac:dyDescent="0.3">
      <c r="A15" s="30">
        <v>3</v>
      </c>
      <c r="B15" s="31" t="s">
        <v>15</v>
      </c>
      <c r="C15" s="32">
        <v>10000</v>
      </c>
      <c r="D15" s="4"/>
    </row>
    <row r="16" spans="1:8" x14ac:dyDescent="0.25">
      <c r="A16" s="33">
        <v>4</v>
      </c>
      <c r="B16" s="34" t="s">
        <v>16</v>
      </c>
      <c r="C16" s="15">
        <f>C17</f>
        <v>3654</v>
      </c>
    </row>
    <row r="17" spans="1:4" ht="16.5" thickBot="1" x14ac:dyDescent="0.3">
      <c r="A17" s="35"/>
      <c r="B17" s="20" t="s">
        <v>17</v>
      </c>
      <c r="C17" s="36">
        <v>3654</v>
      </c>
      <c r="D17" s="37"/>
    </row>
    <row r="18" spans="1:4" x14ac:dyDescent="0.25">
      <c r="A18" s="21">
        <v>5</v>
      </c>
      <c r="B18" s="22" t="s">
        <v>18</v>
      </c>
      <c r="C18" s="15">
        <f>SUM(C19:C20)</f>
        <v>98273</v>
      </c>
      <c r="D18" s="37"/>
    </row>
    <row r="19" spans="1:4" ht="16.5" thickBot="1" x14ac:dyDescent="0.3">
      <c r="A19" s="24"/>
      <c r="B19" s="28" t="s">
        <v>19</v>
      </c>
      <c r="C19" s="26">
        <v>10013</v>
      </c>
      <c r="D19" s="37"/>
    </row>
    <row r="20" spans="1:4" s="38" customFormat="1" ht="15.75" customHeight="1" thickBot="1" x14ac:dyDescent="0.3">
      <c r="A20" s="27"/>
      <c r="B20" s="25" t="s">
        <v>20</v>
      </c>
      <c r="C20" s="36">
        <v>88260</v>
      </c>
      <c r="D20" s="37"/>
    </row>
    <row r="21" spans="1:4" x14ac:dyDescent="0.25">
      <c r="A21" s="21">
        <v>6</v>
      </c>
      <c r="B21" s="34" t="s">
        <v>21</v>
      </c>
      <c r="C21" s="39">
        <f>SUM(C22:C24)</f>
        <v>183998.43</v>
      </c>
      <c r="D21" s="37"/>
    </row>
    <row r="22" spans="1:4" x14ac:dyDescent="0.25">
      <c r="A22" s="24"/>
      <c r="B22" s="41" t="s">
        <v>22</v>
      </c>
      <c r="C22" s="18">
        <v>8955</v>
      </c>
      <c r="D22" s="37"/>
    </row>
    <row r="23" spans="1:4" x14ac:dyDescent="0.25">
      <c r="A23" s="24"/>
      <c r="B23" s="42" t="s">
        <v>23</v>
      </c>
      <c r="C23" s="18">
        <f>148299+2886.43</f>
        <v>151185.43</v>
      </c>
      <c r="D23" s="37"/>
    </row>
    <row r="24" spans="1:4" ht="16.5" thickBot="1" x14ac:dyDescent="0.3">
      <c r="A24" s="27"/>
      <c r="B24" s="43" t="s">
        <v>24</v>
      </c>
      <c r="C24" s="29">
        <v>23858</v>
      </c>
      <c r="D24" s="37"/>
    </row>
    <row r="25" spans="1:4" x14ac:dyDescent="0.25">
      <c r="A25" s="33">
        <v>7</v>
      </c>
      <c r="B25" s="44" t="s">
        <v>25</v>
      </c>
      <c r="C25" s="15">
        <f>SUM(C26:C27)</f>
        <v>9579</v>
      </c>
      <c r="D25" s="37"/>
    </row>
    <row r="26" spans="1:4" x14ac:dyDescent="0.25">
      <c r="A26" s="45"/>
      <c r="B26" s="46" t="s">
        <v>26</v>
      </c>
      <c r="C26" s="26">
        <v>1179</v>
      </c>
    </row>
    <row r="27" spans="1:4" ht="32.25" thickBot="1" x14ac:dyDescent="0.3">
      <c r="A27" s="45"/>
      <c r="B27" s="47" t="s">
        <v>27</v>
      </c>
      <c r="C27" s="26">
        <v>8400</v>
      </c>
    </row>
    <row r="28" spans="1:4" x14ac:dyDescent="0.25">
      <c r="A28" s="33">
        <v>8</v>
      </c>
      <c r="B28" s="44" t="s">
        <v>28</v>
      </c>
      <c r="C28" s="15">
        <f>C29</f>
        <v>163948</v>
      </c>
    </row>
    <row r="29" spans="1:4" ht="32.25" thickBot="1" x14ac:dyDescent="0.3">
      <c r="A29" s="35"/>
      <c r="B29" s="48" t="s">
        <v>29</v>
      </c>
      <c r="C29" s="29">
        <f>148948+15000</f>
        <v>163948</v>
      </c>
    </row>
    <row r="30" spans="1:4" x14ac:dyDescent="0.25">
      <c r="A30" s="33">
        <v>9</v>
      </c>
      <c r="B30" s="49" t="s">
        <v>30</v>
      </c>
      <c r="C30" s="9">
        <f>SUM(C31:C32)</f>
        <v>93226</v>
      </c>
    </row>
    <row r="31" spans="1:4" ht="31.5" x14ac:dyDescent="0.25">
      <c r="A31" s="45"/>
      <c r="B31" s="50" t="s">
        <v>31</v>
      </c>
      <c r="C31" s="18">
        <v>15529</v>
      </c>
    </row>
    <row r="32" spans="1:4" ht="32.25" thickBot="1" x14ac:dyDescent="0.3">
      <c r="A32" s="35"/>
      <c r="B32" s="51" t="s">
        <v>32</v>
      </c>
      <c r="C32" s="36">
        <v>77697</v>
      </c>
      <c r="D32" s="37"/>
    </row>
    <row r="33" spans="1:4" x14ac:dyDescent="0.25">
      <c r="A33" s="52">
        <v>10</v>
      </c>
      <c r="B33" s="53" t="s">
        <v>33</v>
      </c>
      <c r="C33" s="9">
        <f>SUM(C34:C39)</f>
        <v>699892</v>
      </c>
    </row>
    <row r="34" spans="1:4" x14ac:dyDescent="0.25">
      <c r="A34" s="54"/>
      <c r="B34" s="55" t="s">
        <v>34</v>
      </c>
      <c r="C34" s="18">
        <v>420690</v>
      </c>
    </row>
    <row r="35" spans="1:4" x14ac:dyDescent="0.25">
      <c r="A35" s="54"/>
      <c r="B35" s="56" t="s">
        <v>35</v>
      </c>
      <c r="C35" s="26">
        <v>86</v>
      </c>
    </row>
    <row r="36" spans="1:4" x14ac:dyDescent="0.25">
      <c r="A36" s="54"/>
      <c r="B36" s="56" t="s">
        <v>36</v>
      </c>
      <c r="C36" s="26">
        <v>185</v>
      </c>
    </row>
    <row r="37" spans="1:4" x14ac:dyDescent="0.25">
      <c r="A37" s="54"/>
      <c r="B37" s="56" t="s">
        <v>37</v>
      </c>
      <c r="C37" s="26">
        <v>8832</v>
      </c>
    </row>
    <row r="38" spans="1:4" x14ac:dyDescent="0.25">
      <c r="A38" s="54"/>
      <c r="B38" s="56" t="s">
        <v>38</v>
      </c>
      <c r="C38" s="18">
        <f>'[1]страхжизни 192 ед.'!E9</f>
        <v>3000</v>
      </c>
    </row>
    <row r="39" spans="1:4" ht="16.5" thickBot="1" x14ac:dyDescent="0.3">
      <c r="A39" s="57"/>
      <c r="B39" s="58" t="s">
        <v>39</v>
      </c>
      <c r="C39" s="29">
        <v>267099</v>
      </c>
    </row>
    <row r="40" spans="1:4" ht="16.5" thickBot="1" x14ac:dyDescent="0.3">
      <c r="A40" s="59"/>
      <c r="B40" s="60" t="s">
        <v>40</v>
      </c>
      <c r="C40" s="61">
        <f>C33+C30+C28+C25+C21+C18+C16+C15+C9+C6</f>
        <v>2492920.4299999997</v>
      </c>
      <c r="D40" s="40"/>
    </row>
    <row r="41" spans="1:4" x14ac:dyDescent="0.25">
      <c r="A41" s="62"/>
    </row>
    <row r="42" spans="1:4" x14ac:dyDescent="0.2">
      <c r="A42" s="63"/>
      <c r="B42" s="63"/>
      <c r="C42" s="65"/>
    </row>
    <row r="43" spans="1:4" x14ac:dyDescent="0.2">
      <c r="A43" s="63"/>
      <c r="B43" s="63"/>
      <c r="C43" s="65"/>
    </row>
    <row r="44" spans="1:4" x14ac:dyDescent="0.2">
      <c r="A44" s="63"/>
      <c r="B44" s="63"/>
      <c r="C44" s="65"/>
    </row>
    <row r="45" spans="1:4" x14ac:dyDescent="0.2">
      <c r="A45" s="63"/>
      <c r="B45" s="63"/>
      <c r="C45" s="65"/>
    </row>
    <row r="46" spans="1:4" x14ac:dyDescent="0.25">
      <c r="A46" s="63"/>
      <c r="B46" s="64"/>
      <c r="C46" s="66"/>
    </row>
    <row r="47" spans="1:4" x14ac:dyDescent="0.25">
      <c r="A47" s="64"/>
      <c r="B47" s="64"/>
      <c r="C47" s="67"/>
    </row>
    <row r="48" spans="1:4" x14ac:dyDescent="0.25">
      <c r="A48" s="63"/>
      <c r="B48" s="64"/>
      <c r="C48" s="65"/>
    </row>
  </sheetData>
  <mergeCells count="13">
    <mergeCell ref="A33:A39"/>
    <mergeCell ref="A16:A17"/>
    <mergeCell ref="A18:A20"/>
    <mergeCell ref="A21:A24"/>
    <mergeCell ref="A25:A27"/>
    <mergeCell ref="A28:A29"/>
    <mergeCell ref="A30:A32"/>
    <mergeCell ref="A1:C1"/>
    <mergeCell ref="A2:C2"/>
    <mergeCell ref="A4:A5"/>
    <mergeCell ref="B4:B5"/>
    <mergeCell ref="A6:A8"/>
    <mergeCell ref="A9:A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Маржан Амирхановна</dc:creator>
  <cp:lastModifiedBy>Маржан Амирхановна</cp:lastModifiedBy>
  <dcterms:created xsi:type="dcterms:W3CDTF">2015-06-05T18:19:34Z</dcterms:created>
  <dcterms:modified xsi:type="dcterms:W3CDTF">2025-07-04T04:45:18Z</dcterms:modified>
</cp:coreProperties>
</file>